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6380" windowHeight="8190" tabRatio="161"/>
  </bookViews>
  <sheets>
    <sheet name="Лист2" sheetId="1" r:id="rId1"/>
  </sheets>
  <definedNames>
    <definedName name="_xlnm.Print_Titles" localSheetId="0">Лист2!$5:$6</definedName>
    <definedName name="_xlnm.Print_Area" localSheetId="0">Лист2!$A$1:$F$59</definedName>
  </definedNames>
  <calcPr calcId="145621"/>
</workbook>
</file>

<file path=xl/calcChain.xml><?xml version="1.0" encoding="utf-8"?>
<calcChain xmlns="http://schemas.openxmlformats.org/spreadsheetml/2006/main">
  <c r="F46" i="1" l="1"/>
  <c r="D46" i="1"/>
  <c r="C46" i="1"/>
  <c r="B46" i="1"/>
  <c r="E45" i="1"/>
  <c r="E46" i="1" s="1"/>
  <c r="F41" i="1"/>
  <c r="D41" i="1"/>
  <c r="C41" i="1"/>
  <c r="B41" i="1"/>
  <c r="E40" i="1"/>
  <c r="E41" i="1" s="1"/>
  <c r="F36" i="1"/>
  <c r="D36" i="1"/>
  <c r="C36" i="1"/>
  <c r="B36" i="1"/>
  <c r="E35" i="1"/>
  <c r="E36" i="1" s="1"/>
  <c r="F31" i="1"/>
  <c r="D31" i="1"/>
  <c r="C31" i="1"/>
  <c r="B31" i="1"/>
  <c r="E30" i="1"/>
  <c r="E31" i="1" s="1"/>
  <c r="F26" i="1"/>
  <c r="D26" i="1"/>
  <c r="C26" i="1"/>
  <c r="B26" i="1"/>
  <c r="E25" i="1"/>
  <c r="E26" i="1" s="1"/>
  <c r="F21" i="1"/>
  <c r="D21" i="1"/>
  <c r="C21" i="1"/>
  <c r="B21" i="1"/>
  <c r="E20" i="1"/>
  <c r="E21" i="1" s="1"/>
  <c r="F16" i="1" l="1"/>
  <c r="D16" i="1"/>
  <c r="C16" i="1"/>
  <c r="B16" i="1"/>
  <c r="E15" i="1"/>
  <c r="E16" i="1" s="1"/>
  <c r="F11" i="1" l="1"/>
  <c r="F52" i="1" s="1"/>
  <c r="D11" i="1"/>
  <c r="D51" i="1" s="1"/>
  <c r="C11" i="1"/>
  <c r="C51" i="1" s="1"/>
  <c r="B11" i="1"/>
  <c r="B51" i="1" s="1"/>
  <c r="E10" i="1"/>
  <c r="E11" i="1" s="1"/>
</calcChain>
</file>

<file path=xl/sharedStrings.xml><?xml version="1.0" encoding="utf-8"?>
<sst xmlns="http://schemas.openxmlformats.org/spreadsheetml/2006/main" count="132" uniqueCount="63">
  <si>
    <t>Категории</t>
  </si>
  <si>
    <t>Цены / поставщики</t>
  </si>
  <si>
    <t>Средняя</t>
  </si>
  <si>
    <t>Начальная</t>
  </si>
  <si>
    <t>цена **</t>
  </si>
  <si>
    <t>цена***</t>
  </si>
  <si>
    <t>Наименование товара, технические характеристики</t>
  </si>
  <si>
    <t>Х</t>
  </si>
  <si>
    <t>Количество ед. товара</t>
  </si>
  <si>
    <t>Модель, производитель</t>
  </si>
  <si>
    <t>Цена за ед. товара</t>
  </si>
  <si>
    <t>Итого</t>
  </si>
  <si>
    <t>Наименование поставщика</t>
  </si>
  <si>
    <t>Контактная информация
(тел/факс, адрес электронной почты или адрес) или наименование источника информации</t>
  </si>
  <si>
    <t>Максимальная цена контракта:</t>
  </si>
  <si>
    <t>ЗАО "Эльбит Системс", Екатеринбург</t>
  </si>
  <si>
    <t>ООО "Астерия-Трейд", Екатеринбург</t>
  </si>
  <si>
    <t>Итого по поставщикам:</t>
  </si>
  <si>
    <t>Обоснование начальной (максимальной) цены контракта</t>
  </si>
  <si>
    <t>ОБУиО администрации г.Югорска, тел. 5-00-47</t>
  </si>
  <si>
    <t>Е.Л.Овечкина</t>
  </si>
  <si>
    <t>Исполнитель: Эксперт</t>
  </si>
  <si>
    <t>Способ размещения заказа: запрос котировок на поставку товара</t>
  </si>
  <si>
    <t>ООО "Фаворит", Екатеринбург</t>
  </si>
  <si>
    <t>№ поставщика, указанный в таблице</t>
  </si>
  <si>
    <t>Глава администрации города Югорска</t>
  </si>
  <si>
    <t>М.И.Бодак</t>
  </si>
  <si>
    <t>на поставку средств вычислительной техники</t>
  </si>
  <si>
    <t>Персональный компьютер</t>
  </si>
  <si>
    <t>Код ОКДП:
3020202</t>
  </si>
  <si>
    <t>(343) 2-700-600, www.elbit-systems.ru, исходная информация: коммерческое предложение от 16.05.2013 № 62</t>
  </si>
  <si>
    <t>(912) 240-93-97, www.asteria-trade.ru, исходная информация: письмо от 16.05.2013 № б/н</t>
  </si>
  <si>
    <t>(343) 353-25-73, исходная информация: письмо от 16.05.2013 № 119</t>
  </si>
  <si>
    <t>Планшетный компьютер</t>
  </si>
  <si>
    <t>Код ОКДП:
3020205</t>
  </si>
  <si>
    <t>Блок бесперебойного питания</t>
  </si>
  <si>
    <t>Код ОКДП:
3020323</t>
  </si>
  <si>
    <t>Многофункциональное устройство</t>
  </si>
  <si>
    <t>Ноутбук</t>
  </si>
  <si>
    <t>Флэш-накопитель 32 Гб</t>
  </si>
  <si>
    <t>Код ОКДП:
3020345</t>
  </si>
  <si>
    <t>Код ОКДП:
3222146</t>
  </si>
  <si>
    <t>Факс лазерный с трубкой DECT</t>
  </si>
  <si>
    <t>Дата составления: 24.05.2013</t>
  </si>
  <si>
    <t>Планшет Apple iPad 4 9.7", A6X, Retina display, 64Gb,
cam5.0, Wi-Fi+4G, BT4.0, iOS, Black, 10hrs, 0.662kg
[MD524TU/A]+ Чехол-обложка для Apple iPad Smart
Cover Leather Black (кожа, чёрный)+ Точка доступа D-Link DAP-2310</t>
  </si>
  <si>
    <t>Источник бесперебойного питания APC BX800CI-RS</t>
  </si>
  <si>
    <t>Системный блок в составе:
- Процессор Intel Core i5 3550 (3.3GHz) 6MB LGA1155
- Мат плата ASUS P8H77-V LE
- ОЗУ Kingston DDR-III 8GB (PC3-10600) (2 x 4Gb)
- Жесткий диск WD SATA-III 500Gb WD5000AAKX
- Корпус Midi Tower InWin EC025Black 450W+
Вентилятор для корпуса GlacialTech IceWind GS9225
+Вентилятор для корпуса GlacialTech IceWind GS1225
120x120x25mm+ Блок питания Thermaltake ATX 650W TRX-650MPCEU+ Кабель Video HDMI to HDMI (19pin to 19pin), 3м+ Флэшка Transcend (TS32GJF780) JetFlash 780 USB3.0
Flash Drive 32Gb - 2 шт</t>
  </si>
  <si>
    <t>МФУ Xerox WorkCentre 3315DN+ Картридж XEROX 106R02310 для WorkCentre 3315
(5000стр) - 3 шт + Телефон Panasonic KX-TS2358RUW (белый) + Комплект Parity для очистки обычных и LCDмониторов
(спрей 60мл.+2салфетки микрофибры) - 5 шт</t>
  </si>
  <si>
    <t>Планшет Acer Iconia Tab A701 - 64Gb - silver
10"(1920x1200)/nVidia Tegra 3
T30(1.4Ghz)/1024Mb/64Gb/noDVD/Int:nVidia GeForce
ULP/Cam/BT/WiFi/3G/war 1y/0.705kg/silver/Android 4.0+ Чехол PORT Designs Berlin (чёрный, 24.3x19x1.4 см)</t>
  </si>
  <si>
    <t>Ноутбук HP Envy 6-1254er Core i7-
3517U/6Gb/500Gb/32Gb SSD/HD8750
2Gb/15.6"/HD/WiFi/BT/W8SL/Cam/6c/bl [D2G73EA] + Сумка для ноутбука Sumdex NON-833BK нейлон,
15''(внут.39.5x28.5x6) черн.</t>
  </si>
  <si>
    <t>Флэшка Transcend (TS32GJF780) JetFlash 780 USB3.0 Flash Drive 32Gb</t>
  </si>
  <si>
    <t>Лазерный факс Panasonic KX-FLС418RU (с трубкой DECT) + Тонер картридж Panasonic KX-FAT88A для KX-FL423 (2 000 стр) - 2 шт</t>
  </si>
  <si>
    <t>Системный блок в составе: Intel Core i5 3550 (3.3GHz)/ ASUS P8H77-V LE/ 8GB/ 500Gb/ 450W + Вентилятор для корпуса 92x92x25mm + Вентилятор для корпуса 120x120x25mm + Блок питания ATX 650W 140mm fan, Cab Manag + Кабель HDMI to HDMI (19pin to 19pin), 3м + Флэшка Transcend USB3.0 Flash Drive 32Gb - 2 шт</t>
  </si>
  <si>
    <t xml:space="preserve">Планшет Apple iPad 4 9.7", A6X, Retina display, 64Gb, cam5.0, Wi-Fi+4G, BT4.0, iOS, Black, 10hrs, 0.662kg [MD524TU/A] + Чехол для Apple iPad Smart Cover Leather Black (кожа, чёрный) + Точка доступа D-Link DAP-2310, 802.11n </t>
  </si>
  <si>
    <t xml:space="preserve">Ноутбук HP Envy 6-1254er Core i7-
3517U/6Gb/500Gb/32Gb SSD/HD8750
2Gb/15.6"/HD/WiFi/BT/W8SL/Cam/6c/bl [D2G73EA] + Сумка для ноутбука Sumdex NON-833BK </t>
  </si>
  <si>
    <t>Флэшка Transcend USB3.0 Flash Drive 32Gb</t>
  </si>
  <si>
    <t>Лазерный факс Panasonic KX-FLС418RU + Тонер картридж Panasonic KX-FAT88A для KX-FL423 - 2 шт</t>
  </si>
  <si>
    <t>Системный блок Intel Core i5 3550 (3.3GHz)/ ASUS P8H77-V LE/ Kingston DDR-III 8GB/ WD SATA-III 500Gb/ InWin 450W + Вентилятор для корпуса 92x92x25mm + Вентилятор для корпуса 120x120x25mm + Блок питания Thermaltake ATX 650W + Кабель HDMI to HDMI (19pin to 19pin), 3м + Флэшка Transcend USB3.0 Flash Drive 32Gb - 2 шт</t>
  </si>
  <si>
    <t>ИБП APC BX800CI-RS</t>
  </si>
  <si>
    <t>Флэшка Transcend JetFlash 780 USB3.0 Flash Drive 32Gb</t>
  </si>
  <si>
    <t>Код ОКДП:
3020363</t>
  </si>
  <si>
    <t>Зам. главного бухгалтера</t>
  </si>
  <si>
    <t>С.И. Кильдишева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</si>
</sst>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0"/>
      <name val="Arial"/>
      <family val="2"/>
      <charset val="204"/>
    </font>
    <font>
      <sz val="10"/>
      <name val="Times New Roman"/>
      <family val="1"/>
      <charset val="1"/>
    </font>
    <font>
      <sz val="12"/>
      <name val="Times New Roman"/>
      <family val="1"/>
      <charset val="1"/>
    </font>
    <font>
      <b/>
      <sz val="12"/>
      <name val="Times New Roman"/>
      <family val="1"/>
      <charset val="1"/>
    </font>
    <font>
      <sz val="11"/>
      <name val="Times New Roman"/>
      <family val="1"/>
      <charset val="1"/>
    </font>
    <font>
      <b/>
      <sz val="10"/>
      <name val="Times New Roman"/>
      <family val="1"/>
      <charset val="1"/>
    </font>
    <font>
      <b/>
      <sz val="11"/>
      <name val="Times New Roman"/>
      <family val="1"/>
      <charset val="1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1"/>
    </font>
    <font>
      <u/>
      <sz val="10"/>
      <color theme="10"/>
      <name val="Arial"/>
      <family val="2"/>
      <charset val="204"/>
    </font>
    <font>
      <sz val="8"/>
      <name val="Times New Roman"/>
      <family val="1"/>
      <charset val="1"/>
    </font>
    <font>
      <b/>
      <sz val="9"/>
      <name val="Times New Roman"/>
      <family val="1"/>
      <charset val="204"/>
    </font>
    <font>
      <i/>
      <sz val="10"/>
      <name val="Times New Roman"/>
      <family val="1"/>
      <charset val="204"/>
    </font>
    <font>
      <sz val="7"/>
      <name val="Times New Roman"/>
      <family val="1"/>
      <charset val="1"/>
    </font>
    <font>
      <sz val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43"/>
        <bgColor indexed="26"/>
      </patternFill>
    </fill>
    <fill>
      <patternFill patternType="solid">
        <fgColor theme="9" tint="0.59999389629810485"/>
        <bgColor indexed="64"/>
      </patternFill>
    </fill>
  </fills>
  <borders count="2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</cellStyleXfs>
  <cellXfs count="54">
    <xf numFmtId="0" fontId="0" fillId="0" borderId="0" xfId="0"/>
    <xf numFmtId="0" fontId="1" fillId="0" borderId="0" xfId="0" applyFont="1"/>
    <xf numFmtId="3" fontId="1" fillId="0" borderId="0" xfId="0" applyNumberFormat="1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vertical="top" wrapText="1"/>
    </xf>
    <xf numFmtId="4" fontId="4" fillId="0" borderId="1" xfId="0" applyNumberFormat="1" applyFont="1" applyBorder="1" applyAlignment="1">
      <alignment vertical="top"/>
    </xf>
    <xf numFmtId="4" fontId="4" fillId="2" borderId="1" xfId="0" applyNumberFormat="1" applyFont="1" applyFill="1" applyBorder="1"/>
    <xf numFmtId="0" fontId="4" fillId="0" borderId="0" xfId="0" applyFont="1"/>
    <xf numFmtId="0" fontId="4" fillId="0" borderId="0" xfId="0" applyFont="1" applyAlignment="1">
      <alignment horizontal="right"/>
    </xf>
    <xf numFmtId="4" fontId="6" fillId="0" borderId="0" xfId="0" applyNumberFormat="1" applyFont="1"/>
    <xf numFmtId="0" fontId="4" fillId="3" borderId="2" xfId="0" applyFont="1" applyFill="1" applyBorder="1" applyAlignment="1">
      <alignment horizontal="center" vertical="top" wrapText="1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4" fontId="8" fillId="0" borderId="0" xfId="0" applyNumberFormat="1" applyFont="1" applyBorder="1" applyAlignment="1">
      <alignment horizontal="right" vertical="center" wrapText="1"/>
    </xf>
    <xf numFmtId="0" fontId="9" fillId="0" borderId="0" xfId="0" applyFont="1" applyBorder="1" applyAlignment="1">
      <alignment horizontal="center" vertical="center" wrapText="1"/>
    </xf>
    <xf numFmtId="0" fontId="4" fillId="0" borderId="0" xfId="0" applyFont="1" applyAlignment="1"/>
    <xf numFmtId="4" fontId="6" fillId="0" borderId="0" xfId="0" applyNumberFormat="1" applyFont="1" applyAlignment="1"/>
    <xf numFmtId="0" fontId="1" fillId="0" borderId="0" xfId="0" applyFont="1" applyAlignment="1"/>
    <xf numFmtId="4" fontId="4" fillId="0" borderId="7" xfId="0" applyNumberFormat="1" applyFont="1" applyBorder="1"/>
    <xf numFmtId="0" fontId="5" fillId="4" borderId="1" xfId="0" applyFont="1" applyFill="1" applyBorder="1" applyAlignment="1">
      <alignment vertical="top" wrapText="1"/>
    </xf>
    <xf numFmtId="4" fontId="4" fillId="0" borderId="13" xfId="0" applyNumberFormat="1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1" fillId="0" borderId="2" xfId="0" applyFont="1" applyBorder="1" applyAlignment="1">
      <alignment vertical="top" wrapText="1"/>
    </xf>
    <xf numFmtId="0" fontId="1" fillId="0" borderId="1" xfId="0" applyFont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top" wrapText="1"/>
    </xf>
    <xf numFmtId="0" fontId="4" fillId="0" borderId="16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top" wrapText="1"/>
    </xf>
    <xf numFmtId="0" fontId="4" fillId="4" borderId="6" xfId="0" applyFont="1" applyFill="1" applyBorder="1" applyAlignment="1">
      <alignment horizontal="center" vertical="center"/>
    </xf>
    <xf numFmtId="0" fontId="14" fillId="0" borderId="2" xfId="0" applyFont="1" applyBorder="1" applyAlignment="1">
      <alignment vertical="top" wrapText="1"/>
    </xf>
    <xf numFmtId="0" fontId="15" fillId="0" borderId="2" xfId="0" applyFont="1" applyBorder="1" applyAlignment="1">
      <alignment vertical="top" wrapText="1"/>
    </xf>
    <xf numFmtId="0" fontId="1" fillId="0" borderId="18" xfId="0" applyFont="1" applyBorder="1" applyAlignment="1">
      <alignment horizontal="left" vertical="top" wrapText="1"/>
    </xf>
    <xf numFmtId="0" fontId="1" fillId="0" borderId="19" xfId="0" applyFont="1" applyBorder="1" applyAlignment="1">
      <alignment horizontal="left" vertical="top" wrapText="1"/>
    </xf>
    <xf numFmtId="0" fontId="1" fillId="0" borderId="20" xfId="0" applyFont="1" applyBorder="1" applyAlignment="1">
      <alignment horizontal="left" vertical="top" wrapText="1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49" fontId="7" fillId="0" borderId="8" xfId="1" applyNumberFormat="1" applyFont="1" applyBorder="1" applyAlignment="1" applyProtection="1">
      <alignment horizontal="center" vertical="center" wrapText="1"/>
    </xf>
    <xf numFmtId="49" fontId="7" fillId="0" borderId="10" xfId="1" applyNumberFormat="1" applyFont="1" applyBorder="1" applyAlignment="1" applyProtection="1">
      <alignment horizontal="center" vertical="center" wrapText="1"/>
    </xf>
    <xf numFmtId="49" fontId="7" fillId="0" borderId="9" xfId="1" applyNumberFormat="1" applyFont="1" applyBorder="1" applyAlignment="1" applyProtection="1">
      <alignment horizontal="center" vertical="center" wrapText="1"/>
    </xf>
    <xf numFmtId="0" fontId="13" fillId="0" borderId="2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E6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softkey.ru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9"/>
  <sheetViews>
    <sheetView tabSelected="1" zoomScale="145" zoomScaleNormal="145" zoomScaleSheetLayoutView="100" workbookViewId="0">
      <pane xSplit="1" ySplit="1" topLeftCell="B47" activePane="bottomRight" state="frozen"/>
      <selection pane="topRight" activeCell="B1" sqref="B1"/>
      <selection pane="bottomLeft" activeCell="A107" sqref="A107"/>
      <selection pane="bottomRight" activeCell="H55" sqref="H55"/>
    </sheetView>
  </sheetViews>
  <sheetFormatPr defaultColWidth="11.5703125" defaultRowHeight="12.75" x14ac:dyDescent="0.2"/>
  <cols>
    <col min="1" max="1" width="20.28515625" style="1" customWidth="1"/>
    <col min="2" max="4" width="17.140625" style="1" customWidth="1"/>
    <col min="5" max="5" width="12.28515625" style="1" customWidth="1"/>
    <col min="6" max="6" width="12.5703125" style="1" customWidth="1"/>
    <col min="7" max="10" width="11.5703125" style="2"/>
    <col min="11" max="16384" width="11.5703125" style="1"/>
  </cols>
  <sheetData>
    <row r="1" spans="1:10" ht="15.75" x14ac:dyDescent="0.25">
      <c r="A1" s="3"/>
      <c r="B1" s="3"/>
      <c r="C1" s="4" t="s">
        <v>18</v>
      </c>
      <c r="D1" s="3"/>
      <c r="E1" s="3"/>
      <c r="F1" s="3"/>
      <c r="G1" s="1"/>
      <c r="H1" s="1"/>
      <c r="I1" s="1"/>
      <c r="J1" s="1"/>
    </row>
    <row r="2" spans="1:10" ht="15.75" x14ac:dyDescent="0.25">
      <c r="A2" s="3"/>
      <c r="B2" s="3"/>
      <c r="C2" s="4" t="s">
        <v>27</v>
      </c>
      <c r="D2" s="3"/>
      <c r="E2" s="3"/>
      <c r="F2" s="3"/>
      <c r="G2" s="1"/>
      <c r="H2" s="1"/>
      <c r="I2" s="1"/>
      <c r="J2" s="1"/>
    </row>
    <row r="3" spans="1:10" ht="15.75" x14ac:dyDescent="0.25">
      <c r="A3" s="3"/>
      <c r="B3" s="3"/>
      <c r="C3" s="4"/>
      <c r="D3" s="3"/>
      <c r="E3" s="3"/>
      <c r="F3" s="3"/>
      <c r="G3" s="1"/>
      <c r="H3" s="1"/>
      <c r="I3" s="1"/>
      <c r="J3" s="1"/>
    </row>
    <row r="4" spans="1:10" ht="15.6" customHeight="1" x14ac:dyDescent="0.25">
      <c r="A4" s="3" t="s">
        <v>22</v>
      </c>
      <c r="B4" s="3"/>
      <c r="C4" s="3"/>
      <c r="D4" s="3"/>
      <c r="E4" s="3"/>
      <c r="F4" s="3"/>
      <c r="G4" s="1"/>
      <c r="H4" s="1"/>
      <c r="I4" s="1"/>
      <c r="J4" s="1"/>
    </row>
    <row r="5" spans="1:10" ht="15" x14ac:dyDescent="0.25">
      <c r="A5" s="14" t="s">
        <v>0</v>
      </c>
      <c r="B5" s="53" t="s">
        <v>1</v>
      </c>
      <c r="C5" s="53"/>
      <c r="D5" s="53"/>
      <c r="E5" s="32" t="s">
        <v>2</v>
      </c>
      <c r="F5" s="30" t="s">
        <v>3</v>
      </c>
      <c r="G5" s="1"/>
      <c r="H5" s="1"/>
      <c r="I5" s="1"/>
      <c r="J5" s="1"/>
    </row>
    <row r="6" spans="1:10" ht="15" x14ac:dyDescent="0.25">
      <c r="A6" s="15"/>
      <c r="B6" s="13">
        <v>1</v>
      </c>
      <c r="C6" s="13">
        <v>2</v>
      </c>
      <c r="D6" s="13">
        <v>3</v>
      </c>
      <c r="E6" s="33" t="s">
        <v>4</v>
      </c>
      <c r="F6" s="31" t="s">
        <v>5</v>
      </c>
      <c r="G6" s="1"/>
      <c r="H6" s="1"/>
      <c r="I6" s="1"/>
      <c r="J6" s="1"/>
    </row>
    <row r="7" spans="1:10" ht="39.75" customHeight="1" x14ac:dyDescent="0.2">
      <c r="A7" s="22" t="s">
        <v>6</v>
      </c>
      <c r="B7" s="41" t="s">
        <v>28</v>
      </c>
      <c r="C7" s="42"/>
      <c r="D7" s="43"/>
      <c r="E7" s="29" t="s">
        <v>29</v>
      </c>
      <c r="F7" s="38" t="s">
        <v>7</v>
      </c>
      <c r="G7" s="1"/>
      <c r="H7" s="1"/>
      <c r="I7" s="1"/>
      <c r="J7" s="1"/>
    </row>
    <row r="8" spans="1:10" ht="15" x14ac:dyDescent="0.2">
      <c r="A8" s="24" t="s">
        <v>8</v>
      </c>
      <c r="B8" s="44">
        <v>3</v>
      </c>
      <c r="C8" s="45"/>
      <c r="D8" s="45"/>
      <c r="E8" s="34"/>
      <c r="F8" s="28" t="s">
        <v>7</v>
      </c>
      <c r="G8" s="1"/>
      <c r="H8" s="1"/>
      <c r="I8" s="1"/>
      <c r="J8" s="1"/>
    </row>
    <row r="9" spans="1:10" ht="259.5" customHeight="1" x14ac:dyDescent="0.2">
      <c r="A9" s="25" t="s">
        <v>9</v>
      </c>
      <c r="B9" s="39" t="s">
        <v>46</v>
      </c>
      <c r="C9" s="39" t="s">
        <v>52</v>
      </c>
      <c r="D9" s="39" t="s">
        <v>57</v>
      </c>
      <c r="E9" s="35"/>
      <c r="F9" s="5" t="s">
        <v>7</v>
      </c>
      <c r="G9" s="1"/>
      <c r="H9" s="1"/>
      <c r="I9" s="1"/>
      <c r="J9" s="1"/>
    </row>
    <row r="10" spans="1:10" ht="15" x14ac:dyDescent="0.2">
      <c r="A10" s="24" t="s">
        <v>10</v>
      </c>
      <c r="B10" s="23">
        <v>23820</v>
      </c>
      <c r="C10" s="23">
        <v>23993.91</v>
      </c>
      <c r="D10" s="23">
        <v>24224.93</v>
      </c>
      <c r="E10" s="7">
        <f>(B10+C10+D10)/3</f>
        <v>24012.946666666667</v>
      </c>
      <c r="F10" s="7">
        <v>24013</v>
      </c>
      <c r="G10" s="1"/>
      <c r="H10" s="1"/>
      <c r="I10" s="1"/>
      <c r="J10" s="1"/>
    </row>
    <row r="11" spans="1:10" ht="15" x14ac:dyDescent="0.25">
      <c r="A11" s="27" t="s">
        <v>11</v>
      </c>
      <c r="B11" s="21">
        <f>B10*$B8</f>
        <v>71460</v>
      </c>
      <c r="C11" s="21">
        <f>C10*$B8</f>
        <v>71981.73</v>
      </c>
      <c r="D11" s="21">
        <f>D10*$B8</f>
        <v>72674.790000000008</v>
      </c>
      <c r="E11" s="21">
        <f>E10*$B8</f>
        <v>72038.84</v>
      </c>
      <c r="F11" s="8">
        <f>F10*$B8</f>
        <v>72039</v>
      </c>
      <c r="G11" s="1"/>
      <c r="H11" s="1"/>
      <c r="I11" s="1"/>
      <c r="J11" s="1"/>
    </row>
    <row r="12" spans="1:10" ht="38.25" customHeight="1" x14ac:dyDescent="0.2">
      <c r="A12" s="22" t="s">
        <v>6</v>
      </c>
      <c r="B12" s="41" t="s">
        <v>33</v>
      </c>
      <c r="C12" s="42"/>
      <c r="D12" s="43"/>
      <c r="E12" s="29" t="s">
        <v>34</v>
      </c>
      <c r="F12" s="38" t="s">
        <v>7</v>
      </c>
      <c r="G12" s="1"/>
      <c r="H12" s="1"/>
      <c r="I12" s="1"/>
      <c r="J12" s="1"/>
    </row>
    <row r="13" spans="1:10" ht="15" x14ac:dyDescent="0.2">
      <c r="A13" s="24" t="s">
        <v>8</v>
      </c>
      <c r="B13" s="44">
        <v>1</v>
      </c>
      <c r="C13" s="45"/>
      <c r="D13" s="45"/>
      <c r="E13" s="34"/>
      <c r="F13" s="28" t="s">
        <v>7</v>
      </c>
      <c r="G13" s="1"/>
      <c r="H13" s="1"/>
      <c r="I13" s="1"/>
      <c r="J13" s="1"/>
    </row>
    <row r="14" spans="1:10" ht="113.25" customHeight="1" x14ac:dyDescent="0.2">
      <c r="A14" s="25" t="s">
        <v>9</v>
      </c>
      <c r="B14" s="40" t="s">
        <v>44</v>
      </c>
      <c r="C14" s="26" t="s">
        <v>53</v>
      </c>
      <c r="D14" s="26" t="s">
        <v>53</v>
      </c>
      <c r="E14" s="35"/>
      <c r="F14" s="5" t="s">
        <v>7</v>
      </c>
      <c r="G14" s="1"/>
      <c r="H14" s="1"/>
      <c r="I14" s="1"/>
      <c r="J14" s="1"/>
    </row>
    <row r="15" spans="1:10" ht="15" x14ac:dyDescent="0.2">
      <c r="A15" s="24" t="s">
        <v>10</v>
      </c>
      <c r="B15" s="6">
        <v>39498</v>
      </c>
      <c r="C15" s="6">
        <v>40643.449999999997</v>
      </c>
      <c r="D15" s="6">
        <v>40169.480000000003</v>
      </c>
      <c r="E15" s="7">
        <f>(B15+C15+D15)/3</f>
        <v>40103.643333333333</v>
      </c>
      <c r="F15" s="7">
        <v>40104</v>
      </c>
      <c r="G15" s="1"/>
      <c r="H15" s="1"/>
      <c r="I15" s="1"/>
      <c r="J15" s="1"/>
    </row>
    <row r="16" spans="1:10" ht="15" x14ac:dyDescent="0.25">
      <c r="A16" s="27" t="s">
        <v>11</v>
      </c>
      <c r="B16" s="21">
        <f>B15*$B13</f>
        <v>39498</v>
      </c>
      <c r="C16" s="21">
        <f>C15*$B13</f>
        <v>40643.449999999997</v>
      </c>
      <c r="D16" s="21">
        <f>D15*$B13</f>
        <v>40169.480000000003</v>
      </c>
      <c r="E16" s="21">
        <f>E15*$B13</f>
        <v>40103.643333333333</v>
      </c>
      <c r="F16" s="8">
        <f>F15*$B13</f>
        <v>40104</v>
      </c>
      <c r="G16" s="1"/>
      <c r="H16" s="1"/>
      <c r="I16" s="1"/>
      <c r="J16" s="1"/>
    </row>
    <row r="17" spans="1:10" ht="39.75" customHeight="1" x14ac:dyDescent="0.2">
      <c r="A17" s="22" t="s">
        <v>6</v>
      </c>
      <c r="B17" s="41" t="s">
        <v>35</v>
      </c>
      <c r="C17" s="42"/>
      <c r="D17" s="43"/>
      <c r="E17" s="29" t="s">
        <v>36</v>
      </c>
      <c r="F17" s="38" t="s">
        <v>7</v>
      </c>
      <c r="G17" s="1"/>
      <c r="H17" s="1"/>
      <c r="I17" s="1"/>
      <c r="J17" s="1"/>
    </row>
    <row r="18" spans="1:10" ht="15" x14ac:dyDescent="0.2">
      <c r="A18" s="24" t="s">
        <v>8</v>
      </c>
      <c r="B18" s="44">
        <v>1</v>
      </c>
      <c r="C18" s="45"/>
      <c r="D18" s="45"/>
      <c r="E18" s="34"/>
      <c r="F18" s="28" t="s">
        <v>7</v>
      </c>
      <c r="G18" s="1"/>
      <c r="H18" s="1"/>
      <c r="I18" s="1"/>
      <c r="J18" s="1"/>
    </row>
    <row r="19" spans="1:10" ht="22.5" customHeight="1" x14ac:dyDescent="0.2">
      <c r="A19" s="25" t="s">
        <v>9</v>
      </c>
      <c r="B19" s="39" t="s">
        <v>45</v>
      </c>
      <c r="C19" s="39" t="s">
        <v>45</v>
      </c>
      <c r="D19" s="39" t="s">
        <v>58</v>
      </c>
      <c r="E19" s="35"/>
      <c r="F19" s="5" t="s">
        <v>7</v>
      </c>
      <c r="G19" s="1"/>
      <c r="H19" s="1"/>
      <c r="I19" s="1"/>
      <c r="J19" s="1"/>
    </row>
    <row r="20" spans="1:10" ht="15" x14ac:dyDescent="0.2">
      <c r="A20" s="24" t="s">
        <v>10</v>
      </c>
      <c r="B20" s="23">
        <v>5185</v>
      </c>
      <c r="C20" s="23">
        <v>5335.37</v>
      </c>
      <c r="D20" s="23">
        <v>5273.15</v>
      </c>
      <c r="E20" s="7">
        <f>(B20+C20+D20)/3</f>
        <v>5264.5066666666662</v>
      </c>
      <c r="F20" s="7">
        <v>5265</v>
      </c>
      <c r="G20" s="1"/>
      <c r="H20" s="1"/>
      <c r="I20" s="1"/>
      <c r="J20" s="1"/>
    </row>
    <row r="21" spans="1:10" ht="15" x14ac:dyDescent="0.25">
      <c r="A21" s="27" t="s">
        <v>11</v>
      </c>
      <c r="B21" s="21">
        <f>B20*$B18</f>
        <v>5185</v>
      </c>
      <c r="C21" s="21">
        <f>C20*$B18</f>
        <v>5335.37</v>
      </c>
      <c r="D21" s="21">
        <f>D20*$B18</f>
        <v>5273.15</v>
      </c>
      <c r="E21" s="21">
        <f>E20*$B18</f>
        <v>5264.5066666666662</v>
      </c>
      <c r="F21" s="8">
        <f>F20*$B18</f>
        <v>5265</v>
      </c>
      <c r="G21" s="1"/>
      <c r="H21" s="1"/>
      <c r="I21" s="1"/>
      <c r="J21" s="1"/>
    </row>
    <row r="22" spans="1:10" ht="38.25" customHeight="1" x14ac:dyDescent="0.2">
      <c r="A22" s="22" t="s">
        <v>6</v>
      </c>
      <c r="B22" s="41" t="s">
        <v>37</v>
      </c>
      <c r="C22" s="42"/>
      <c r="D22" s="43"/>
      <c r="E22" s="29" t="s">
        <v>60</v>
      </c>
      <c r="F22" s="38" t="s">
        <v>7</v>
      </c>
      <c r="G22" s="1"/>
      <c r="H22" s="1"/>
      <c r="I22" s="1"/>
      <c r="J22" s="1"/>
    </row>
    <row r="23" spans="1:10" ht="15" x14ac:dyDescent="0.2">
      <c r="A23" s="24" t="s">
        <v>8</v>
      </c>
      <c r="B23" s="44">
        <v>1</v>
      </c>
      <c r="C23" s="45"/>
      <c r="D23" s="45"/>
      <c r="E23" s="34"/>
      <c r="F23" s="28" t="s">
        <v>7</v>
      </c>
      <c r="G23" s="1"/>
      <c r="H23" s="1"/>
      <c r="I23" s="1"/>
      <c r="J23" s="1"/>
    </row>
    <row r="24" spans="1:10" ht="137.25" customHeight="1" x14ac:dyDescent="0.2">
      <c r="A24" s="25" t="s">
        <v>9</v>
      </c>
      <c r="B24" s="26" t="s">
        <v>47</v>
      </c>
      <c r="C24" s="26" t="s">
        <v>47</v>
      </c>
      <c r="D24" s="26" t="s">
        <v>47</v>
      </c>
      <c r="E24" s="35"/>
      <c r="F24" s="5" t="s">
        <v>7</v>
      </c>
      <c r="G24" s="1"/>
      <c r="H24" s="1"/>
      <c r="I24" s="1"/>
      <c r="J24" s="1"/>
    </row>
    <row r="25" spans="1:10" ht="15" x14ac:dyDescent="0.2">
      <c r="A25" s="24" t="s">
        <v>10</v>
      </c>
      <c r="B25" s="6">
        <v>32399</v>
      </c>
      <c r="C25" s="6">
        <v>33338.550000000003</v>
      </c>
      <c r="D25" s="6">
        <v>32949.800000000003</v>
      </c>
      <c r="E25" s="7">
        <f>(B25+C25+D25)/3</f>
        <v>32895.783333333333</v>
      </c>
      <c r="F25" s="7">
        <v>32896</v>
      </c>
      <c r="G25" s="1"/>
      <c r="H25" s="1"/>
      <c r="I25" s="1"/>
      <c r="J25" s="1"/>
    </row>
    <row r="26" spans="1:10" ht="15" x14ac:dyDescent="0.25">
      <c r="A26" s="27" t="s">
        <v>11</v>
      </c>
      <c r="B26" s="21">
        <f>B25*$B23</f>
        <v>32399</v>
      </c>
      <c r="C26" s="21">
        <f>C25*$B23</f>
        <v>33338.550000000003</v>
      </c>
      <c r="D26" s="21">
        <f>D25*$B23</f>
        <v>32949.800000000003</v>
      </c>
      <c r="E26" s="21">
        <f>E25*$B23</f>
        <v>32895.783333333333</v>
      </c>
      <c r="F26" s="8">
        <f>F25*$B23</f>
        <v>32896</v>
      </c>
      <c r="G26" s="1"/>
      <c r="H26" s="1"/>
      <c r="I26" s="1"/>
      <c r="J26" s="1"/>
    </row>
    <row r="27" spans="1:10" ht="39.75" customHeight="1" x14ac:dyDescent="0.2">
      <c r="A27" s="22" t="s">
        <v>6</v>
      </c>
      <c r="B27" s="41" t="s">
        <v>33</v>
      </c>
      <c r="C27" s="42"/>
      <c r="D27" s="43"/>
      <c r="E27" s="29" t="s">
        <v>34</v>
      </c>
      <c r="F27" s="38" t="s">
        <v>7</v>
      </c>
      <c r="G27" s="1"/>
      <c r="H27" s="1"/>
      <c r="I27" s="1"/>
      <c r="J27" s="1"/>
    </row>
    <row r="28" spans="1:10" ht="15" x14ac:dyDescent="0.2">
      <c r="A28" s="24" t="s">
        <v>8</v>
      </c>
      <c r="B28" s="44">
        <v>1</v>
      </c>
      <c r="C28" s="45"/>
      <c r="D28" s="45"/>
      <c r="E28" s="34"/>
      <c r="F28" s="28" t="s">
        <v>7</v>
      </c>
      <c r="G28" s="1"/>
      <c r="H28" s="1"/>
      <c r="I28" s="1"/>
      <c r="J28" s="1"/>
    </row>
    <row r="29" spans="1:10" ht="114" customHeight="1" x14ac:dyDescent="0.2">
      <c r="A29" s="25" t="s">
        <v>9</v>
      </c>
      <c r="B29" s="39" t="s">
        <v>48</v>
      </c>
      <c r="C29" s="39" t="s">
        <v>48</v>
      </c>
      <c r="D29" s="39" t="s">
        <v>48</v>
      </c>
      <c r="E29" s="35"/>
      <c r="F29" s="5" t="s">
        <v>7</v>
      </c>
      <c r="G29" s="1"/>
      <c r="H29" s="1"/>
      <c r="I29" s="1"/>
      <c r="J29" s="1"/>
    </row>
    <row r="30" spans="1:10" ht="15" x14ac:dyDescent="0.2">
      <c r="A30" s="24" t="s">
        <v>10</v>
      </c>
      <c r="B30" s="23">
        <v>27145</v>
      </c>
      <c r="C30" s="23">
        <v>27932.2</v>
      </c>
      <c r="D30" s="23">
        <v>27606.47</v>
      </c>
      <c r="E30" s="7">
        <f>(B30+C30+D30)/3</f>
        <v>27561.223333333332</v>
      </c>
      <c r="F30" s="7">
        <v>27561</v>
      </c>
      <c r="G30" s="1"/>
      <c r="H30" s="1"/>
      <c r="I30" s="1"/>
      <c r="J30" s="1"/>
    </row>
    <row r="31" spans="1:10" ht="15" x14ac:dyDescent="0.25">
      <c r="A31" s="27" t="s">
        <v>11</v>
      </c>
      <c r="B31" s="21">
        <f>B30*$B28</f>
        <v>27145</v>
      </c>
      <c r="C31" s="21">
        <f>C30*$B28</f>
        <v>27932.2</v>
      </c>
      <c r="D31" s="21">
        <f>D30*$B28</f>
        <v>27606.47</v>
      </c>
      <c r="E31" s="21">
        <f>E30*$B28</f>
        <v>27561.223333333332</v>
      </c>
      <c r="F31" s="8">
        <f>F30*$B28</f>
        <v>27561</v>
      </c>
      <c r="G31" s="1"/>
      <c r="H31" s="1"/>
      <c r="I31" s="1"/>
      <c r="J31" s="1"/>
    </row>
    <row r="32" spans="1:10" ht="38.25" customHeight="1" x14ac:dyDescent="0.2">
      <c r="A32" s="22" t="s">
        <v>6</v>
      </c>
      <c r="B32" s="41" t="s">
        <v>38</v>
      </c>
      <c r="C32" s="42"/>
      <c r="D32" s="43"/>
      <c r="E32" s="29" t="s">
        <v>29</v>
      </c>
      <c r="F32" s="38" t="s">
        <v>7</v>
      </c>
      <c r="G32" s="1"/>
      <c r="H32" s="1"/>
      <c r="I32" s="1"/>
      <c r="J32" s="1"/>
    </row>
    <row r="33" spans="1:10" ht="15" x14ac:dyDescent="0.2">
      <c r="A33" s="24" t="s">
        <v>8</v>
      </c>
      <c r="B33" s="44">
        <v>1</v>
      </c>
      <c r="C33" s="45"/>
      <c r="D33" s="45"/>
      <c r="E33" s="34"/>
      <c r="F33" s="28" t="s">
        <v>7</v>
      </c>
      <c r="G33" s="1"/>
      <c r="H33" s="1"/>
      <c r="I33" s="1"/>
      <c r="J33" s="1"/>
    </row>
    <row r="34" spans="1:10" ht="125.25" customHeight="1" x14ac:dyDescent="0.2">
      <c r="A34" s="25" t="s">
        <v>9</v>
      </c>
      <c r="B34" s="26" t="s">
        <v>49</v>
      </c>
      <c r="C34" s="26" t="s">
        <v>54</v>
      </c>
      <c r="D34" s="26" t="s">
        <v>54</v>
      </c>
      <c r="E34" s="35"/>
      <c r="F34" s="5" t="s">
        <v>7</v>
      </c>
      <c r="G34" s="1"/>
      <c r="H34" s="1"/>
      <c r="I34" s="1"/>
      <c r="J34" s="1"/>
    </row>
    <row r="35" spans="1:10" ht="15" x14ac:dyDescent="0.2">
      <c r="A35" s="24" t="s">
        <v>10</v>
      </c>
      <c r="B35" s="6">
        <v>40428</v>
      </c>
      <c r="C35" s="6">
        <v>41600.410000000003</v>
      </c>
      <c r="D35" s="6">
        <v>41115.269999999997</v>
      </c>
      <c r="E35" s="7">
        <f>(B35+C35+D35)/3</f>
        <v>41047.893333333333</v>
      </c>
      <c r="F35" s="7">
        <v>41048</v>
      </c>
      <c r="G35" s="1"/>
      <c r="H35" s="1"/>
      <c r="I35" s="1"/>
      <c r="J35" s="1"/>
    </row>
    <row r="36" spans="1:10" ht="15" x14ac:dyDescent="0.25">
      <c r="A36" s="27" t="s">
        <v>11</v>
      </c>
      <c r="B36" s="21">
        <f>B35*$B33</f>
        <v>40428</v>
      </c>
      <c r="C36" s="21">
        <f>C35*$B33</f>
        <v>41600.410000000003</v>
      </c>
      <c r="D36" s="21">
        <f>D35*$B33</f>
        <v>41115.269999999997</v>
      </c>
      <c r="E36" s="21">
        <f>E35*$B33</f>
        <v>41047.893333333333</v>
      </c>
      <c r="F36" s="8">
        <f>F35*$B33</f>
        <v>41048</v>
      </c>
      <c r="G36" s="1"/>
      <c r="H36" s="1"/>
      <c r="I36" s="1"/>
      <c r="J36" s="1"/>
    </row>
    <row r="37" spans="1:10" ht="39.75" customHeight="1" x14ac:dyDescent="0.2">
      <c r="A37" s="22" t="s">
        <v>6</v>
      </c>
      <c r="B37" s="41" t="s">
        <v>39</v>
      </c>
      <c r="C37" s="42"/>
      <c r="D37" s="43"/>
      <c r="E37" s="29" t="s">
        <v>40</v>
      </c>
      <c r="F37" s="38" t="s">
        <v>7</v>
      </c>
      <c r="G37" s="1"/>
      <c r="H37" s="1"/>
      <c r="I37" s="1"/>
      <c r="J37" s="1"/>
    </row>
    <row r="38" spans="1:10" ht="15" x14ac:dyDescent="0.2">
      <c r="A38" s="24" t="s">
        <v>8</v>
      </c>
      <c r="B38" s="44">
        <v>4</v>
      </c>
      <c r="C38" s="45"/>
      <c r="D38" s="45"/>
      <c r="E38" s="34"/>
      <c r="F38" s="28" t="s">
        <v>7</v>
      </c>
      <c r="G38" s="1"/>
      <c r="H38" s="1"/>
      <c r="I38" s="1"/>
      <c r="J38" s="1"/>
    </row>
    <row r="39" spans="1:10" ht="30.75" customHeight="1" x14ac:dyDescent="0.2">
      <c r="A39" s="25" t="s">
        <v>9</v>
      </c>
      <c r="B39" s="39" t="s">
        <v>50</v>
      </c>
      <c r="C39" s="39" t="s">
        <v>55</v>
      </c>
      <c r="D39" s="39" t="s">
        <v>59</v>
      </c>
      <c r="E39" s="35"/>
      <c r="F39" s="5" t="s">
        <v>7</v>
      </c>
      <c r="G39" s="1"/>
      <c r="H39" s="1"/>
      <c r="I39" s="1"/>
      <c r="J39" s="1"/>
    </row>
    <row r="40" spans="1:10" ht="15" x14ac:dyDescent="0.2">
      <c r="A40" s="24" t="s">
        <v>10</v>
      </c>
      <c r="B40" s="23">
        <v>1216</v>
      </c>
      <c r="C40" s="23">
        <v>1251.26</v>
      </c>
      <c r="D40" s="23">
        <v>1236.67</v>
      </c>
      <c r="E40" s="7">
        <f>(B40+C40+D40)/3</f>
        <v>1234.6433333333334</v>
      </c>
      <c r="F40" s="7">
        <v>1235</v>
      </c>
      <c r="G40" s="1"/>
      <c r="H40" s="1"/>
      <c r="I40" s="1"/>
      <c r="J40" s="1"/>
    </row>
    <row r="41" spans="1:10" ht="15" x14ac:dyDescent="0.25">
      <c r="A41" s="27" t="s">
        <v>11</v>
      </c>
      <c r="B41" s="21">
        <f>B40*$B38</f>
        <v>4864</v>
      </c>
      <c r="C41" s="21">
        <f>C40*$B38</f>
        <v>5005.04</v>
      </c>
      <c r="D41" s="21">
        <f>D40*$B38</f>
        <v>4946.68</v>
      </c>
      <c r="E41" s="21">
        <f>E40*$B38</f>
        <v>4938.5733333333337</v>
      </c>
      <c r="F41" s="8">
        <f>F40*$B38</f>
        <v>4940</v>
      </c>
      <c r="G41" s="1"/>
      <c r="H41" s="1"/>
      <c r="I41" s="1"/>
      <c r="J41" s="1"/>
    </row>
    <row r="42" spans="1:10" ht="38.25" customHeight="1" x14ac:dyDescent="0.2">
      <c r="A42" s="22" t="s">
        <v>6</v>
      </c>
      <c r="B42" s="41" t="s">
        <v>42</v>
      </c>
      <c r="C42" s="42"/>
      <c r="D42" s="43"/>
      <c r="E42" s="29" t="s">
        <v>41</v>
      </c>
      <c r="F42" s="38" t="s">
        <v>7</v>
      </c>
      <c r="G42" s="1"/>
      <c r="H42" s="1"/>
      <c r="I42" s="1"/>
      <c r="J42" s="1"/>
    </row>
    <row r="43" spans="1:10" ht="15" x14ac:dyDescent="0.2">
      <c r="A43" s="24" t="s">
        <v>8</v>
      </c>
      <c r="B43" s="44">
        <v>1</v>
      </c>
      <c r="C43" s="45"/>
      <c r="D43" s="45"/>
      <c r="E43" s="34"/>
      <c r="F43" s="28" t="s">
        <v>7</v>
      </c>
      <c r="G43" s="1"/>
      <c r="H43" s="1"/>
      <c r="I43" s="1"/>
      <c r="J43" s="1"/>
    </row>
    <row r="44" spans="1:10" ht="69.75" customHeight="1" x14ac:dyDescent="0.2">
      <c r="A44" s="25" t="s">
        <v>9</v>
      </c>
      <c r="B44" s="26" t="s">
        <v>51</v>
      </c>
      <c r="C44" s="26" t="s">
        <v>56</v>
      </c>
      <c r="D44" s="26" t="s">
        <v>56</v>
      </c>
      <c r="E44" s="35"/>
      <c r="F44" s="5" t="s">
        <v>7</v>
      </c>
      <c r="G44" s="1"/>
      <c r="H44" s="1"/>
      <c r="I44" s="1"/>
      <c r="J44" s="1"/>
    </row>
    <row r="45" spans="1:10" ht="15" x14ac:dyDescent="0.2">
      <c r="A45" s="24" t="s">
        <v>10</v>
      </c>
      <c r="B45" s="6">
        <v>14483</v>
      </c>
      <c r="C45" s="6">
        <v>14903.01</v>
      </c>
      <c r="D45" s="6">
        <v>14729.2</v>
      </c>
      <c r="E45" s="7">
        <f>(B45+C45+D45)/3</f>
        <v>14705.070000000002</v>
      </c>
      <c r="F45" s="7">
        <v>14705</v>
      </c>
      <c r="G45" s="1"/>
      <c r="H45" s="1"/>
      <c r="I45" s="1"/>
      <c r="J45" s="1"/>
    </row>
    <row r="46" spans="1:10" ht="15" x14ac:dyDescent="0.25">
      <c r="A46" s="27" t="s">
        <v>11</v>
      </c>
      <c r="B46" s="21">
        <f>B45*$B43</f>
        <v>14483</v>
      </c>
      <c r="C46" s="21">
        <f>C45*$B43</f>
        <v>14903.01</v>
      </c>
      <c r="D46" s="21">
        <f>D45*$B43</f>
        <v>14729.2</v>
      </c>
      <c r="E46" s="21">
        <f>E45*$B43</f>
        <v>14705.070000000002</v>
      </c>
      <c r="F46" s="8">
        <f>F45*$B43</f>
        <v>14705</v>
      </c>
      <c r="G46" s="1"/>
      <c r="H46" s="1"/>
      <c r="I46" s="1"/>
      <c r="J46" s="1"/>
    </row>
    <row r="47" spans="1:10" ht="38.1" customHeight="1" x14ac:dyDescent="0.2">
      <c r="A47" s="37" t="s">
        <v>24</v>
      </c>
      <c r="B47" s="51" t="s">
        <v>12</v>
      </c>
      <c r="C47" s="51"/>
      <c r="D47" s="51" t="s">
        <v>13</v>
      </c>
      <c r="E47" s="51"/>
      <c r="F47" s="51"/>
    </row>
    <row r="48" spans="1:10" ht="39.75" customHeight="1" x14ac:dyDescent="0.2">
      <c r="A48" s="12">
        <v>1</v>
      </c>
      <c r="B48" s="46" t="s">
        <v>15</v>
      </c>
      <c r="C48" s="47"/>
      <c r="D48" s="46" t="s">
        <v>30</v>
      </c>
      <c r="E48" s="52"/>
      <c r="F48" s="47"/>
      <c r="G48" s="1"/>
      <c r="H48" s="1"/>
      <c r="I48" s="1"/>
      <c r="J48" s="1"/>
    </row>
    <row r="49" spans="1:11" ht="25.5" customHeight="1" x14ac:dyDescent="0.2">
      <c r="A49" s="12">
        <v>2</v>
      </c>
      <c r="B49" s="46" t="s">
        <v>16</v>
      </c>
      <c r="C49" s="47"/>
      <c r="D49" s="46" t="s">
        <v>31</v>
      </c>
      <c r="E49" s="52"/>
      <c r="F49" s="47"/>
      <c r="G49" s="1"/>
      <c r="H49" s="1"/>
      <c r="I49" s="1"/>
      <c r="J49" s="1"/>
    </row>
    <row r="50" spans="1:11" ht="25.5" customHeight="1" x14ac:dyDescent="0.2">
      <c r="A50" s="12">
        <v>3</v>
      </c>
      <c r="B50" s="46" t="s">
        <v>23</v>
      </c>
      <c r="C50" s="47"/>
      <c r="D50" s="48" t="s">
        <v>32</v>
      </c>
      <c r="E50" s="49"/>
      <c r="F50" s="50"/>
      <c r="G50" s="1"/>
      <c r="H50" s="1"/>
      <c r="I50" s="1"/>
      <c r="J50" s="1"/>
    </row>
    <row r="51" spans="1:11" ht="15" customHeight="1" x14ac:dyDescent="0.2">
      <c r="A51" s="36" t="s">
        <v>17</v>
      </c>
      <c r="B51" s="16">
        <f>B11+B16+B21+B26+B31+B36+B41+B46</f>
        <v>235462</v>
      </c>
      <c r="C51" s="16">
        <f t="shared" ref="C51:D51" si="0">C11+C16+C21+C26+C31+C36+C41+C46</f>
        <v>240739.76</v>
      </c>
      <c r="D51" s="16">
        <f t="shared" si="0"/>
        <v>239464.84000000003</v>
      </c>
      <c r="E51" s="17"/>
      <c r="F51" s="17"/>
      <c r="G51" s="1"/>
      <c r="H51" s="1"/>
      <c r="I51" s="1"/>
      <c r="J51" s="1"/>
    </row>
    <row r="52" spans="1:11" s="9" customFormat="1" ht="15" x14ac:dyDescent="0.25">
      <c r="A52" s="18" t="s">
        <v>43</v>
      </c>
      <c r="B52" s="18"/>
      <c r="C52" s="18"/>
      <c r="D52" s="18"/>
      <c r="E52" s="10" t="s">
        <v>14</v>
      </c>
      <c r="F52" s="19">
        <f>F11+F16+F21+F26+F31+F36+F41+F46</f>
        <v>238558</v>
      </c>
      <c r="G52" s="11"/>
      <c r="H52" s="11"/>
      <c r="I52" s="11"/>
      <c r="J52" s="11"/>
      <c r="K52" s="11"/>
    </row>
    <row r="53" spans="1:11" s="9" customFormat="1" ht="15" x14ac:dyDescent="0.25">
      <c r="A53" s="18"/>
      <c r="B53" s="18"/>
      <c r="C53" s="18"/>
      <c r="D53" s="18"/>
      <c r="E53" s="18"/>
      <c r="F53" s="18"/>
    </row>
    <row r="54" spans="1:11" s="9" customFormat="1" ht="15" x14ac:dyDescent="0.25">
      <c r="A54" s="18" t="s">
        <v>25</v>
      </c>
      <c r="B54" s="18"/>
      <c r="C54" s="18"/>
      <c r="D54" s="18"/>
      <c r="E54" s="18"/>
      <c r="F54" s="10" t="s">
        <v>26</v>
      </c>
    </row>
    <row r="55" spans="1:11" s="9" customFormat="1" ht="9" customHeight="1" x14ac:dyDescent="0.25">
      <c r="A55" s="18"/>
      <c r="B55" s="18"/>
      <c r="C55" s="18"/>
      <c r="D55" s="18"/>
      <c r="E55" s="18"/>
      <c r="F55" s="18"/>
    </row>
    <row r="56" spans="1:11" s="9" customFormat="1" ht="15" x14ac:dyDescent="0.25">
      <c r="A56" s="18" t="s">
        <v>61</v>
      </c>
      <c r="B56" s="18"/>
      <c r="C56" s="18"/>
      <c r="D56" s="18"/>
      <c r="E56" s="18"/>
      <c r="F56" s="10" t="s">
        <v>62</v>
      </c>
    </row>
    <row r="57" spans="1:11" s="9" customFormat="1" ht="9" customHeight="1" x14ac:dyDescent="0.25">
      <c r="A57" s="18"/>
      <c r="B57" s="18"/>
      <c r="C57" s="18"/>
      <c r="D57" s="18"/>
      <c r="E57" s="18"/>
      <c r="F57" s="18"/>
    </row>
    <row r="58" spans="1:11" ht="15" x14ac:dyDescent="0.25">
      <c r="A58" s="18" t="s">
        <v>21</v>
      </c>
      <c r="B58" s="20"/>
      <c r="C58" s="20"/>
      <c r="D58" s="20"/>
      <c r="E58" s="20"/>
      <c r="F58" s="10" t="s">
        <v>20</v>
      </c>
      <c r="G58" s="1"/>
      <c r="H58" s="1"/>
      <c r="I58" s="1"/>
      <c r="J58" s="1"/>
    </row>
    <row r="59" spans="1:11" x14ac:dyDescent="0.2">
      <c r="A59" s="1" t="s">
        <v>19</v>
      </c>
    </row>
  </sheetData>
  <sheetProtection selectLockedCells="1" selectUnlockedCells="1"/>
  <mergeCells count="25">
    <mergeCell ref="B5:D5"/>
    <mergeCell ref="B7:D7"/>
    <mergeCell ref="B12:D12"/>
    <mergeCell ref="B8:D8"/>
    <mergeCell ref="B13:D13"/>
    <mergeCell ref="B50:C50"/>
    <mergeCell ref="D50:F50"/>
    <mergeCell ref="B47:C47"/>
    <mergeCell ref="D47:F47"/>
    <mergeCell ref="B48:C48"/>
    <mergeCell ref="B49:C49"/>
    <mergeCell ref="D49:F49"/>
    <mergeCell ref="D48:F48"/>
    <mergeCell ref="B17:D17"/>
    <mergeCell ref="B18:D18"/>
    <mergeCell ref="B22:D22"/>
    <mergeCell ref="B23:D23"/>
    <mergeCell ref="B27:D27"/>
    <mergeCell ref="B42:D42"/>
    <mergeCell ref="B43:D43"/>
    <mergeCell ref="B28:D28"/>
    <mergeCell ref="B32:D32"/>
    <mergeCell ref="B33:D33"/>
    <mergeCell ref="B37:D37"/>
    <mergeCell ref="B38:D38"/>
  </mergeCells>
  <hyperlinks>
    <hyperlink ref="D49" r:id="rId1" display="www.softkey.ru"/>
  </hyperlinks>
  <pageMargins left="0.6692913385826772" right="7.874015748031496E-2" top="0.23622047244094491" bottom="0.27559055118110237" header="0.51181102362204722" footer="0.51181102362204722"/>
  <pageSetup paperSize="9" firstPageNumber="0" orientation="portrait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Лист2</vt:lpstr>
      <vt:lpstr>Лист2!Заголовки_для_печати</vt:lpstr>
      <vt:lpstr>Лист2!Область_печати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Ловыгина Наталья Борисовна</cp:lastModifiedBy>
  <cp:lastPrinted>2012-11-20T09:06:43Z</cp:lastPrinted>
  <dcterms:created xsi:type="dcterms:W3CDTF">2012-04-02T10:33:59Z</dcterms:created>
  <dcterms:modified xsi:type="dcterms:W3CDTF">2013-05-29T04:12:27Z</dcterms:modified>
</cp:coreProperties>
</file>